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'!$A$1:$B$5</definedName>
    <definedName name="Excel_BuiltIn_Print_Area_1_1">#REF!</definedName>
    <definedName name="Excel_BuiltIn_Print_Area_1_1_1" localSheetId="0">'valori contract '!$A$1:$B$5</definedName>
    <definedName name="Excel_BuiltIn_Print_Area_1_1_1">#REF!</definedName>
    <definedName name="Excel_BuiltIn_Print_Area_1_1_1_1" localSheetId="0">'valori contract '!$A$1:$B$5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'!$A$1:$Y$21</definedName>
  </definedNames>
  <calcPr fullCalcOnLoad="1"/>
</workbook>
</file>

<file path=xl/sharedStrings.xml><?xml version="1.0" encoding="utf-8"?>
<sst xmlns="http://schemas.openxmlformats.org/spreadsheetml/2006/main" count="40" uniqueCount="40">
  <si>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</si>
  <si>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</si>
  <si>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</si>
  <si>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</si>
  <si>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</si>
  <si>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</si>
  <si>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</si>
  <si>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</si>
  <si>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</si>
  <si>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</si>
  <si>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</si>
  <si>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</si>
  <si>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</si>
  <si>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</si>
  <si>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</si>
  <si>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</si>
  <si>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</si>
  <si>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</si>
  <si>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</si>
  <si>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</si>
  <si>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</si>
  <si>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IUNIE 2023</t>
  </si>
  <si>
    <t>TOTAL TRIM.I 2023</t>
  </si>
  <si>
    <t>TOTAL TRIM.II 2023</t>
  </si>
  <si>
    <t>MARTIE 2023 (VALIDAT)</t>
  </si>
  <si>
    <t xml:space="preserve">MAI 2023 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</si>
  <si>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</si>
  <si>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</si>
  <si>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</si>
  <si>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</si>
  <si>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</si>
  <si>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IULIE 2023</t>
  </si>
  <si>
    <t>SEPTEMBRIE 2023</t>
  </si>
  <si>
    <t>TOTAL TRIM.III 2023</t>
  </si>
  <si>
    <t>OCTOMBRIE 2023</t>
  </si>
  <si>
    <t>TRIM.IV 2023</t>
  </si>
  <si>
    <t>TOTAL IULIE - DECEMBRIE 2023</t>
  </si>
  <si>
    <t xml:space="preserve">AUGUST 2023 </t>
  </si>
  <si>
    <t xml:space="preserve">NOIEMBRIE 2023 </t>
  </si>
  <si>
    <t xml:space="preserve">DECEMBRIE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</si>
</sst>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E15" sqref="E15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8" width="20.57421875" style="6" customWidth="1"/>
    <col min="9" max="9" width="17.7109375" style="6" customWidth="1"/>
    <col min="10" max="10" width="19.140625" style="6" customWidth="1"/>
    <col min="11" max="11" width="18.8515625" style="6" customWidth="1"/>
    <col min="12" max="12" width="18.57421875" style="6" customWidth="1"/>
    <col min="13" max="13" width="19.7109375" style="6" customWidth="1"/>
    <col min="14" max="14" width="18.57421875" style="6" customWidth="1"/>
    <col min="15" max="15" width="18.140625" style="6" customWidth="1"/>
    <col min="16" max="17" width="20.57421875" style="6" customWidth="1"/>
    <col min="18" max="20" width="19.00390625" style="6" customWidth="1"/>
    <col min="21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21.28125" style="6" customWidth="1"/>
    <col min="26" max="26" width="14.57421875" style="8" customWidth="1"/>
    <col min="27" max="27" width="10.28125" style="6" customWidth="1"/>
    <col min="28" max="28" width="9.8515625" style="6" bestFit="1" customWidth="1"/>
    <col min="29" max="16384" width="9.140625" style="6" customWidth="1"/>
  </cols>
  <sheetData>
    <row r="1" spans="2:21" ht="2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1" ht="24" customHeight="1">
      <c r="B2" s="5" t="s">
        <v>18</v>
      </c>
      <c r="C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>
      <c r="A3" s="10"/>
      <c r="B3" s="2" t="s">
        <v>14</v>
      </c>
      <c r="C3" s="11"/>
      <c r="D3" s="2"/>
      <c r="E3" s="2"/>
      <c r="F3" s="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7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5" ht="111.75" customHeight="1">
      <c r="A5" s="15" t="s">
        <v>0</v>
      </c>
      <c r="B5" s="16" t="s">
        <v>1</v>
      </c>
      <c r="C5" s="15" t="s">
        <v>10</v>
      </c>
      <c r="D5" s="17" t="s">
        <v>19</v>
      </c>
      <c r="E5" s="17" t="s">
        <v>20</v>
      </c>
      <c r="F5" s="17" t="s">
        <v>24</v>
      </c>
      <c r="G5" s="17" t="s">
        <v>22</v>
      </c>
      <c r="H5" s="17" t="s">
        <v>26</v>
      </c>
      <c r="I5" s="17" t="s">
        <v>25</v>
      </c>
      <c r="J5" s="17" t="s">
        <v>27</v>
      </c>
      <c r="K5" s="17" t="s">
        <v>21</v>
      </c>
      <c r="L5" s="17" t="s">
        <v>23</v>
      </c>
      <c r="M5" s="17" t="s">
        <v>28</v>
      </c>
      <c r="N5" s="17" t="s">
        <v>31</v>
      </c>
      <c r="O5" s="17" t="s">
        <v>37</v>
      </c>
      <c r="P5" s="17" t="s">
        <v>32</v>
      </c>
      <c r="Q5" s="17" t="s">
        <v>33</v>
      </c>
      <c r="R5" s="17" t="s">
        <v>34</v>
      </c>
      <c r="S5" s="17" t="s">
        <v>38</v>
      </c>
      <c r="T5" s="17" t="s">
        <v>39</v>
      </c>
      <c r="U5" s="17" t="s">
        <v>35</v>
      </c>
      <c r="V5" s="17" t="s">
        <v>17</v>
      </c>
      <c r="W5" s="17" t="s">
        <v>29</v>
      </c>
      <c r="X5" s="17" t="s">
        <v>30</v>
      </c>
      <c r="Y5" s="17" t="s">
        <v>36</v>
      </c>
    </row>
    <row r="6" spans="1:25" ht="39.75" customHeight="1">
      <c r="A6" s="18">
        <v>1</v>
      </c>
      <c r="B6" s="4" t="s">
        <v>15</v>
      </c>
      <c r="C6" s="4" t="s">
        <v>16</v>
      </c>
      <c r="D6" s="26">
        <v>4100</v>
      </c>
      <c r="E6" s="26">
        <v>6510</v>
      </c>
      <c r="F6" s="26">
        <v>4010</v>
      </c>
      <c r="G6" s="26">
        <f aca="true" t="shared" si="0" ref="G6:G11">F6+E6+D6</f>
        <v>14620</v>
      </c>
      <c r="H6" s="26">
        <v>4112.17</v>
      </c>
      <c r="I6" s="26">
        <v>10762.17</v>
      </c>
      <c r="J6" s="26">
        <v>147.83</v>
      </c>
      <c r="K6" s="26">
        <f>4112.16-6.5</f>
        <v>4105.66</v>
      </c>
      <c r="L6" s="26">
        <f aca="true" t="shared" si="1" ref="L6:L11">+K6+I6+H6</f>
        <v>18980</v>
      </c>
      <c r="M6" s="26">
        <f aca="true" t="shared" si="2" ref="M6:M11">L6+J6</f>
        <v>19127.83</v>
      </c>
      <c r="N6" s="26">
        <v>4405.53</v>
      </c>
      <c r="O6" s="26">
        <v>4405.53</v>
      </c>
      <c r="P6" s="26">
        <v>4405.54</v>
      </c>
      <c r="Q6" s="26">
        <f>+P6+O6+N6</f>
        <v>13216.599999999999</v>
      </c>
      <c r="R6" s="26">
        <v>3989.26</v>
      </c>
      <c r="S6" s="26">
        <v>3989.26</v>
      </c>
      <c r="T6" s="26">
        <v>1994.4799999999998</v>
      </c>
      <c r="U6" s="26">
        <f>+T6+S6+R6</f>
        <v>9973</v>
      </c>
      <c r="V6" s="26">
        <f>U6+Q6+L6+G6</f>
        <v>56789.6</v>
      </c>
      <c r="W6" s="26">
        <f aca="true" t="shared" si="3" ref="W6:W11">J6</f>
        <v>147.83</v>
      </c>
      <c r="X6" s="26">
        <f aca="true" t="shared" si="4" ref="X6:X11">V6+W6</f>
        <v>56937.43</v>
      </c>
      <c r="Y6" s="27">
        <f>U6+Q6</f>
        <v>23189.6</v>
      </c>
    </row>
    <row r="7" spans="1:25" ht="39.75" customHeight="1">
      <c r="A7" s="18">
        <v>2</v>
      </c>
      <c r="B7" s="4" t="s">
        <v>3</v>
      </c>
      <c r="C7" s="4" t="s">
        <v>11</v>
      </c>
      <c r="D7" s="26">
        <v>1800</v>
      </c>
      <c r="E7" s="26">
        <v>1800</v>
      </c>
      <c r="F7" s="26">
        <v>2840</v>
      </c>
      <c r="G7" s="26">
        <f t="shared" si="0"/>
        <v>6440</v>
      </c>
      <c r="H7" s="26">
        <v>1840</v>
      </c>
      <c r="I7" s="26">
        <v>4764.62</v>
      </c>
      <c r="J7" s="26">
        <v>0</v>
      </c>
      <c r="K7" s="26">
        <f>1842.31-6.93</f>
        <v>1835.3799999999999</v>
      </c>
      <c r="L7" s="26">
        <f t="shared" si="1"/>
        <v>8440</v>
      </c>
      <c r="M7" s="26">
        <f t="shared" si="2"/>
        <v>8440</v>
      </c>
      <c r="N7" s="26">
        <v>1995.32</v>
      </c>
      <c r="O7" s="26">
        <v>1995.32</v>
      </c>
      <c r="P7" s="26">
        <v>1995.3300000000006</v>
      </c>
      <c r="Q7" s="26">
        <f>+P7+O7+N7</f>
        <v>5985.97</v>
      </c>
      <c r="R7" s="26">
        <v>1806.78</v>
      </c>
      <c r="S7" s="26">
        <v>1806.78</v>
      </c>
      <c r="T7" s="26">
        <v>870.97</v>
      </c>
      <c r="U7" s="26">
        <f>+T7+S7+R7</f>
        <v>4484.53</v>
      </c>
      <c r="V7" s="26">
        <f>U7+Q7+L7+G7</f>
        <v>25350.5</v>
      </c>
      <c r="W7" s="26">
        <f t="shared" si="3"/>
        <v>0</v>
      </c>
      <c r="X7" s="26">
        <f t="shared" si="4"/>
        <v>25350.5</v>
      </c>
      <c r="Y7" s="27">
        <f>U7+Q7</f>
        <v>10470.5</v>
      </c>
    </row>
    <row r="8" spans="1:27" ht="39.75" customHeight="1">
      <c r="A8" s="18">
        <v>3</v>
      </c>
      <c r="B8" s="4" t="s">
        <v>4</v>
      </c>
      <c r="C8" s="4" t="s">
        <v>12</v>
      </c>
      <c r="D8" s="26">
        <v>960</v>
      </c>
      <c r="E8" s="26">
        <v>2440</v>
      </c>
      <c r="F8" s="26">
        <v>3080</v>
      </c>
      <c r="G8" s="26">
        <f t="shared" si="0"/>
        <v>6480</v>
      </c>
      <c r="H8" s="26">
        <v>960</v>
      </c>
      <c r="I8" s="26">
        <v>3611.2599999999998</v>
      </c>
      <c r="J8" s="26">
        <v>0</v>
      </c>
      <c r="K8" s="26">
        <f>965.62-16.88</f>
        <v>948.74</v>
      </c>
      <c r="L8" s="26">
        <f t="shared" si="1"/>
        <v>5520</v>
      </c>
      <c r="M8" s="26">
        <f t="shared" si="2"/>
        <v>5520</v>
      </c>
      <c r="N8" s="26">
        <v>1032.06</v>
      </c>
      <c r="O8" s="26">
        <v>931.56</v>
      </c>
      <c r="P8" s="26">
        <v>931.5700000000002</v>
      </c>
      <c r="Q8" s="26">
        <f>+P8+O8+N8</f>
        <v>2895.19</v>
      </c>
      <c r="R8" s="26">
        <v>834.04</v>
      </c>
      <c r="S8" s="26">
        <v>834.04</v>
      </c>
      <c r="T8" s="26">
        <v>336.93</v>
      </c>
      <c r="U8" s="26">
        <f>+T8+S8+R8</f>
        <v>2005.01</v>
      </c>
      <c r="V8" s="26">
        <f>U8+Q8+L8+G8</f>
        <v>16900.2</v>
      </c>
      <c r="W8" s="26">
        <f t="shared" si="3"/>
        <v>0</v>
      </c>
      <c r="X8" s="26">
        <f t="shared" si="4"/>
        <v>16900.2</v>
      </c>
      <c r="Y8" s="27">
        <f>U8+Q8</f>
        <v>4900.2</v>
      </c>
      <c r="AA8" s="19"/>
    </row>
    <row r="9" spans="1:25" ht="39.75" customHeight="1">
      <c r="A9" s="18">
        <v>4</v>
      </c>
      <c r="B9" s="4" t="s">
        <v>5</v>
      </c>
      <c r="C9" s="4" t="s">
        <v>13</v>
      </c>
      <c r="D9" s="26">
        <v>920</v>
      </c>
      <c r="E9" s="26">
        <v>2360</v>
      </c>
      <c r="F9" s="26">
        <v>960</v>
      </c>
      <c r="G9" s="26">
        <f t="shared" si="0"/>
        <v>4240</v>
      </c>
      <c r="H9" s="26">
        <v>920</v>
      </c>
      <c r="I9" s="26">
        <v>2785.84</v>
      </c>
      <c r="J9" s="26">
        <v>0</v>
      </c>
      <c r="K9" s="26">
        <f>952.92-18.76</f>
        <v>934.16</v>
      </c>
      <c r="L9" s="26">
        <f t="shared" si="1"/>
        <v>4640</v>
      </c>
      <c r="M9" s="26">
        <f t="shared" si="2"/>
        <v>4640</v>
      </c>
      <c r="N9" s="26">
        <v>1032.06</v>
      </c>
      <c r="O9" s="26">
        <v>1032.06</v>
      </c>
      <c r="P9" s="26">
        <v>1032.0700000000002</v>
      </c>
      <c r="Q9" s="26">
        <f>+P9+O9+N9</f>
        <v>3096.19</v>
      </c>
      <c r="R9" s="26">
        <v>934.54</v>
      </c>
      <c r="S9" s="26">
        <v>934.54</v>
      </c>
      <c r="T9" s="26">
        <v>447.13</v>
      </c>
      <c r="U9" s="26">
        <f>+T9+S9+R9</f>
        <v>2316.21</v>
      </c>
      <c r="V9" s="26">
        <f>U9+Q9+L9+G9</f>
        <v>14292.4</v>
      </c>
      <c r="W9" s="26">
        <f t="shared" si="3"/>
        <v>0</v>
      </c>
      <c r="X9" s="26">
        <f t="shared" si="4"/>
        <v>14292.4</v>
      </c>
      <c r="Y9" s="27">
        <f>U9+Q9</f>
        <v>5412.4</v>
      </c>
    </row>
    <row r="10" spans="1:28" ht="39.75" customHeight="1">
      <c r="A10" s="18">
        <v>5</v>
      </c>
      <c r="B10" s="4" t="s">
        <v>7</v>
      </c>
      <c r="C10" s="4" t="s">
        <v>9</v>
      </c>
      <c r="D10" s="26">
        <v>10000</v>
      </c>
      <c r="E10" s="26">
        <v>10540</v>
      </c>
      <c r="F10" s="26">
        <v>15270</v>
      </c>
      <c r="G10" s="26">
        <f t="shared" si="0"/>
        <v>35810</v>
      </c>
      <c r="H10" s="26">
        <v>10620</v>
      </c>
      <c r="I10" s="26">
        <v>17540.399999999998</v>
      </c>
      <c r="J10" s="26">
        <v>0</v>
      </c>
      <c r="K10" s="26">
        <f>17470.19-0.78</f>
        <v>17469.41</v>
      </c>
      <c r="L10" s="26">
        <f t="shared" si="1"/>
        <v>45629.81</v>
      </c>
      <c r="M10" s="26">
        <f t="shared" si="2"/>
        <v>45629.81</v>
      </c>
      <c r="N10" s="26">
        <v>19058.76</v>
      </c>
      <c r="O10" s="26">
        <v>19058.76</v>
      </c>
      <c r="P10" s="26">
        <v>19058.760000000006</v>
      </c>
      <c r="Q10" s="26">
        <f>+P10+O10+N10</f>
        <v>57176.28</v>
      </c>
      <c r="R10" s="26">
        <v>17257.92</v>
      </c>
      <c r="S10" s="26">
        <v>17257.92</v>
      </c>
      <c r="T10" s="26">
        <v>8622.58</v>
      </c>
      <c r="U10" s="26">
        <f>+T10+S10+R10</f>
        <v>43138.42</v>
      </c>
      <c r="V10" s="26">
        <f>U10+Q10+L10+G10</f>
        <v>181754.51</v>
      </c>
      <c r="W10" s="26">
        <f t="shared" si="3"/>
        <v>0</v>
      </c>
      <c r="X10" s="26">
        <f t="shared" si="4"/>
        <v>181754.51</v>
      </c>
      <c r="Y10" s="27">
        <f>U10+Q10</f>
        <v>100314.7</v>
      </c>
      <c r="AB10" s="19"/>
    </row>
    <row r="11" spans="1:28" ht="39.75" customHeight="1">
      <c r="A11" s="18">
        <v>6</v>
      </c>
      <c r="B11" s="4" t="s">
        <v>6</v>
      </c>
      <c r="C11" s="4" t="s">
        <v>8</v>
      </c>
      <c r="D11" s="26">
        <v>13740</v>
      </c>
      <c r="E11" s="26">
        <v>15540</v>
      </c>
      <c r="F11" s="26">
        <v>15630</v>
      </c>
      <c r="G11" s="26">
        <f t="shared" si="0"/>
        <v>44910</v>
      </c>
      <c r="H11" s="26">
        <v>18320</v>
      </c>
      <c r="I11" s="26">
        <v>15592.58</v>
      </c>
      <c r="J11" s="26">
        <v>0</v>
      </c>
      <c r="K11" s="26">
        <f>15532.6-2.79</f>
        <v>15529.81</v>
      </c>
      <c r="L11" s="26">
        <f t="shared" si="1"/>
        <v>49442.39</v>
      </c>
      <c r="M11" s="26">
        <f t="shared" si="2"/>
        <v>49442.39</v>
      </c>
      <c r="N11" s="26">
        <v>17476.269999999997</v>
      </c>
      <c r="O11" s="26">
        <v>17476.269999999997</v>
      </c>
      <c r="P11" s="26">
        <v>17476.23000000001</v>
      </c>
      <c r="Q11" s="26">
        <f>+P11+O11+N11</f>
        <v>52428.770000000004</v>
      </c>
      <c r="R11" s="26">
        <v>15824.96</v>
      </c>
      <c r="S11" s="26">
        <v>15824.96</v>
      </c>
      <c r="T11" s="26">
        <v>7892.71</v>
      </c>
      <c r="U11" s="26">
        <f>+T11+S11+R11</f>
        <v>39542.63</v>
      </c>
      <c r="V11" s="26">
        <f>U11+Q11+L11+G11</f>
        <v>186323.78999999998</v>
      </c>
      <c r="W11" s="26">
        <f t="shared" si="3"/>
        <v>0</v>
      </c>
      <c r="X11" s="26">
        <f t="shared" si="4"/>
        <v>186323.78999999998</v>
      </c>
      <c r="Y11" s="27">
        <f>U11+Q11</f>
        <v>91971.4</v>
      </c>
      <c r="AB11" s="19"/>
    </row>
    <row r="12" spans="1:27" ht="33" customHeight="1">
      <c r="A12" s="20"/>
      <c r="B12" s="21" t="s">
        <v>2</v>
      </c>
      <c r="C12" s="21"/>
      <c r="D12" s="3">
        <f aca="true" t="shared" si="5" ref="D12:Y12">SUM(D6:D11)</f>
        <v>31520</v>
      </c>
      <c r="E12" s="3">
        <f t="shared" si="5"/>
        <v>39190</v>
      </c>
      <c r="F12" s="3">
        <f t="shared" si="5"/>
        <v>41790</v>
      </c>
      <c r="G12" s="3">
        <f t="shared" si="5"/>
        <v>112500</v>
      </c>
      <c r="H12" s="3">
        <f t="shared" si="5"/>
        <v>36772.17</v>
      </c>
      <c r="I12" s="3">
        <f t="shared" si="5"/>
        <v>55056.869999999995</v>
      </c>
      <c r="J12" s="3">
        <f t="shared" si="5"/>
        <v>147.83</v>
      </c>
      <c r="K12" s="3">
        <f t="shared" si="5"/>
        <v>40823.159999999996</v>
      </c>
      <c r="L12" s="3">
        <f t="shared" si="5"/>
        <v>132652.2</v>
      </c>
      <c r="M12" s="3">
        <f t="shared" si="5"/>
        <v>132800.03</v>
      </c>
      <c r="N12" s="3">
        <f t="shared" si="5"/>
        <v>44999.99999999999</v>
      </c>
      <c r="O12" s="3">
        <f t="shared" si="5"/>
        <v>44899.49999999999</v>
      </c>
      <c r="P12" s="3">
        <f t="shared" si="5"/>
        <v>44899.500000000015</v>
      </c>
      <c r="Q12" s="3">
        <f t="shared" si="5"/>
        <v>134799</v>
      </c>
      <c r="R12" s="3">
        <f t="shared" si="5"/>
        <v>40647.5</v>
      </c>
      <c r="S12" s="3">
        <f t="shared" si="5"/>
        <v>40647.5</v>
      </c>
      <c r="T12" s="3">
        <f t="shared" si="5"/>
        <v>20164.8</v>
      </c>
      <c r="U12" s="3">
        <f t="shared" si="5"/>
        <v>101459.79999999999</v>
      </c>
      <c r="V12" s="3">
        <f t="shared" si="5"/>
        <v>481411</v>
      </c>
      <c r="W12" s="3">
        <f t="shared" si="5"/>
        <v>147.83</v>
      </c>
      <c r="X12" s="3">
        <f t="shared" si="5"/>
        <v>481558.82999999996</v>
      </c>
      <c r="Y12" s="3">
        <f t="shared" si="5"/>
        <v>236258.8</v>
      </c>
      <c r="Z12" s="25"/>
      <c r="AA12" s="19"/>
    </row>
    <row r="13" spans="7:22" ht="22.5" customHeight="1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2"/>
    </row>
    <row r="14" spans="2:6" ht="18.75" customHeight="1">
      <c r="B14" s="2"/>
      <c r="C14" s="23"/>
      <c r="D14" s="2"/>
      <c r="E14" s="2"/>
      <c r="F14" s="2"/>
    </row>
    <row r="15" spans="2:26" s="23" customFormat="1" ht="19.5" customHeight="1">
      <c r="B15" s="1"/>
      <c r="D15" s="1"/>
      <c r="E15" s="1"/>
      <c r="F15" s="1"/>
      <c r="V15" s="7"/>
      <c r="Z15" s="8"/>
    </row>
    <row r="16" spans="4:26" s="23" customFormat="1" ht="19.5" customHeight="1">
      <c r="D16" s="1"/>
      <c r="E16" s="1"/>
      <c r="F16" s="1"/>
      <c r="V16" s="22"/>
      <c r="Z16" s="8"/>
    </row>
    <row r="17" spans="4:26" s="23" customFormat="1" ht="19.5" customHeight="1">
      <c r="D17" s="1"/>
      <c r="E17" s="1"/>
      <c r="F17" s="1"/>
      <c r="V17" s="7"/>
      <c r="Z17" s="8"/>
    </row>
    <row r="18" spans="4:26" s="23" customFormat="1" ht="19.5" customHeight="1">
      <c r="D18" s="1"/>
      <c r="E18" s="1"/>
      <c r="F18" s="1"/>
      <c r="V18" s="7"/>
      <c r="Z18" s="8"/>
    </row>
    <row r="19" spans="4:26" s="23" customFormat="1" ht="19.5" customHeight="1">
      <c r="D19" s="1"/>
      <c r="E19" s="1"/>
      <c r="F19" s="1"/>
      <c r="V19" s="7"/>
      <c r="Z19" s="8"/>
    </row>
    <row r="20" spans="4:26" s="23" customFormat="1" ht="19.5" customHeight="1">
      <c r="D20" s="1"/>
      <c r="V20" s="7"/>
      <c r="Z20" s="8"/>
    </row>
    <row r="21" spans="2:26" s="23" customFormat="1" ht="19.5" customHeight="1">
      <c r="B21" s="2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"/>
      <c r="Z21" s="8"/>
    </row>
    <row r="22" spans="2:21" ht="2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31" spans="7:21" ht="20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2023-08-16T12:19:57Z</dcterms:modified>
  <cp:category/>
  <cp:version/>
  <cp:contentType/>
  <cp:contentStatus/>
</cp:coreProperties>
</file>